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4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<sst xmlns="http://schemas.openxmlformats.org/spreadsheetml/2006/main" count="121" uniqueCount="89">
  <si>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</si>
  <si>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</si>
  <si>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</si>
  <si>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</si>
  <si>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</si>
  <si>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</si>
  <si>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</si>
  <si>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</si>
  <si>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</si>
  <si>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</si>
  <si>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</si>
  <si>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</si>
  <si>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</si>
  <si>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</si>
  <si>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</si>
  <si>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</si>
  <si>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</si>
  <si>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</si>
  <si>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</si>
  <si>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</si>
  <si>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</si>
  <si>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</si>
  <si>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</si>
  <si>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</si>
  <si>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</si>
  <si>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</si>
  <si>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</si>
  <si>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</si>
  <si>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</si>
  <si>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</si>
  <si>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</si>
  <si>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</si>
  <si>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</si>
  <si>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</si>
  <si>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</si>
  <si>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</si>
  <si>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</si>
  <si>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</si>
  <si>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</si>
  <si>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</si>
  <si>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</si>
  <si>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</si>
  <si>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</si>
  <si>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</si>
  <si>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</si>
  <si>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</si>
  <si>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</si>
  <si>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</si>
  <si>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</si>
  <si>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</si>
  <si>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</si>
  <si>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</si>
  <si>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</si>
  <si>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</si>
  <si>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</si>
  <si>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</si>
  <si>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</si>
  <si>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</si>
  <si>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</si>
  <si>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DS</t>
  </si>
  <si>
    <t>Marloth (Site 18)</t>
  </si>
  <si>
    <t>252m</t>
  </si>
  <si>
    <t>Erica woodii</t>
  </si>
  <si>
    <t>Erica longifolia</t>
  </si>
  <si>
    <t>Indigofera sp.</t>
  </si>
  <si>
    <t>Haleria lucida</t>
  </si>
  <si>
    <t>Osteospermum moniliferum</t>
  </si>
  <si>
    <t>Phylica thoedi</t>
  </si>
  <si>
    <t>Diospyrus glabra</t>
  </si>
  <si>
    <t>Gnidia serica</t>
  </si>
  <si>
    <t>Protea nerifolia</t>
  </si>
  <si>
    <t>Rhus tomentosa</t>
  </si>
  <si>
    <t>Protea cyanaroides</t>
  </si>
  <si>
    <t>Cliffortia nitidula</t>
  </si>
  <si>
    <t>Stoebe cinerea</t>
  </si>
  <si>
    <t>Erica discolor</t>
  </si>
  <si>
    <t>Muralia cilairis</t>
  </si>
  <si>
    <t>Passurina fiiliformis</t>
  </si>
  <si>
    <t>Anthospermum hispidulata</t>
  </si>
  <si>
    <t>Cliffortia ruscifolia</t>
  </si>
  <si>
    <t>Erica demissa</t>
  </si>
  <si>
    <t>Agathosma mucronata</t>
  </si>
  <si>
    <t>Erica hispidulata</t>
  </si>
  <si>
    <t>Brabejum stellatifolium</t>
  </si>
  <si>
    <t>Collected from low stature Fynbos growing on a west facing slope 500m from Marloth rangers station. Soil was sandy. The vegetation is classified as FFs16 South Langeberg Standstone Fynbos.</t>
  </si>
  <si>
    <t>Leucadendron uliginosum</t>
  </si>
  <si>
    <t>Metalasia muricoides</t>
  </si>
  <si>
    <t>Otholobium polystictum</t>
  </si>
  <si>
    <t>Unidentified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</si>
</sst>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* #,##0_ ;_ * \-#,##0_ ;_ * &quot;-&quot;_ ;_ @_ "/>
    <numFmt numFmtId="182" formatCode="_ &quot;R&quot;\ * #,##0.00_ ;_ &quot;R&quot;\ * \-#,##0.00_ ;_ &quot;R&quot;\ * &quot;-&quot;??_ ;_ @_ "/>
    <numFmt numFmtId="183" formatCode="_ * #,##0.00_ ;_ * \-#,##0.00_ ;_ * &quot;-&quot;??_ ;_ @_ 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sz val="8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57225" y="1057275"/>
          <a:ext cx="1905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3529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6202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5069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10121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6410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80130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6381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7760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7760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80847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4846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5702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10324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6419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9517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10755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10565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124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T1">
      <selection activeCell="AH39" sqref="AH39"/>
    </sheetView>
  </sheetViews>
  <sheetFormatPr defaultColWidth="11.50390625" defaultRowHeight="12"/>
  <cols>
    <col min="1" max="1" width="8.50390625" style="0" customWidth="1"/>
    <col min="2" max="2" width="25.1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84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60</v>
      </c>
      <c r="C3" s="49"/>
      <c r="D3" s="50">
        <v>-34.0004</v>
      </c>
      <c r="E3" s="51">
        <v>20.44263</v>
      </c>
      <c r="F3" s="50" t="s">
        <v>61</v>
      </c>
      <c r="G3" s="52">
        <v>38179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66">
        <v>553</v>
      </c>
      <c r="B7" s="67" t="s">
        <v>85</v>
      </c>
      <c r="C7">
        <v>1</v>
      </c>
      <c r="D7" s="58">
        <v>0</v>
      </c>
      <c r="E7">
        <v>1</v>
      </c>
      <c r="F7">
        <v>0</v>
      </c>
      <c r="G7">
        <v>0</v>
      </c>
      <c r="H7">
        <v>0</v>
      </c>
      <c r="I7">
        <v>0</v>
      </c>
      <c r="J7" s="58">
        <v>0</v>
      </c>
      <c r="K7" s="68">
        <v>0</v>
      </c>
      <c r="L7" s="68">
        <v>0</v>
      </c>
      <c r="M7" s="68">
        <v>0</v>
      </c>
      <c r="N7" s="68">
        <v>1</v>
      </c>
      <c r="O7" s="68">
        <v>0</v>
      </c>
      <c r="P7" s="68">
        <v>0</v>
      </c>
      <c r="Q7" s="68">
        <v>0</v>
      </c>
      <c r="R7" s="68">
        <v>0</v>
      </c>
      <c r="S7" s="58">
        <v>0</v>
      </c>
      <c r="T7" s="68">
        <v>0</v>
      </c>
      <c r="U7" s="68">
        <v>0</v>
      </c>
      <c r="V7" s="68">
        <v>1</v>
      </c>
      <c r="W7" s="58">
        <v>0</v>
      </c>
      <c r="X7" s="68">
        <v>0</v>
      </c>
      <c r="Y7" s="68">
        <v>0</v>
      </c>
      <c r="Z7" s="58">
        <v>1</v>
      </c>
      <c r="AA7" s="68">
        <v>0</v>
      </c>
      <c r="AB7" s="68">
        <v>0</v>
      </c>
      <c r="AC7" s="68">
        <v>0</v>
      </c>
      <c r="AD7" s="68">
        <v>0</v>
      </c>
      <c r="AE7" s="58">
        <v>1</v>
      </c>
      <c r="AF7" s="68">
        <v>0.5</v>
      </c>
      <c r="AG7" s="68">
        <v>0.5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1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0</v>
      </c>
      <c r="BR7">
        <f t="shared" si="4"/>
        <v>0</v>
      </c>
      <c r="BS7">
        <f t="shared" si="4"/>
        <v>1</v>
      </c>
      <c r="BT7">
        <f t="shared" si="4"/>
        <v>1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554</v>
      </c>
      <c r="B8" s="67" t="s">
        <v>62</v>
      </c>
      <c r="C8">
        <v>1</v>
      </c>
      <c r="D8" s="55">
        <v>0</v>
      </c>
      <c r="E8">
        <v>1</v>
      </c>
      <c r="F8">
        <v>0</v>
      </c>
      <c r="G8">
        <v>0</v>
      </c>
      <c r="H8">
        <v>0</v>
      </c>
      <c r="I8">
        <v>0</v>
      </c>
      <c r="J8" s="55">
        <v>0</v>
      </c>
      <c r="K8" s="68">
        <v>1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55">
        <v>0</v>
      </c>
      <c r="T8" s="68">
        <v>0</v>
      </c>
      <c r="U8" s="68">
        <v>0.5</v>
      </c>
      <c r="V8" s="68">
        <v>0.5</v>
      </c>
      <c r="W8" s="55">
        <v>0</v>
      </c>
      <c r="X8" s="68">
        <v>0</v>
      </c>
      <c r="Y8" s="68">
        <v>1</v>
      </c>
      <c r="Z8" s="55">
        <v>0</v>
      </c>
      <c r="AA8" s="68">
        <v>0</v>
      </c>
      <c r="AB8" s="68">
        <v>0</v>
      </c>
      <c r="AC8" s="68">
        <v>0</v>
      </c>
      <c r="AD8" s="68">
        <v>0.5</v>
      </c>
      <c r="AE8" s="55">
        <v>0.5</v>
      </c>
      <c r="AF8" s="68">
        <v>0</v>
      </c>
      <c r="AG8" s="6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1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0</v>
      </c>
      <c r="BR8">
        <f aca="true" t="shared" si="37" ref="BR8:BR71">IF(AD8&gt;0,1,0)</f>
        <v>1</v>
      </c>
      <c r="BS8">
        <f aca="true" t="shared" si="38" ref="BS8:BS71">IF(AE8&gt;0,1,0)</f>
        <v>1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66">
        <v>555</v>
      </c>
      <c r="B9" s="67" t="s">
        <v>63</v>
      </c>
      <c r="C9">
        <v>1</v>
      </c>
      <c r="D9" s="55">
        <v>0</v>
      </c>
      <c r="E9">
        <v>1</v>
      </c>
      <c r="F9">
        <v>0</v>
      </c>
      <c r="G9">
        <v>0</v>
      </c>
      <c r="H9">
        <v>0</v>
      </c>
      <c r="I9">
        <v>0</v>
      </c>
      <c r="J9" s="55">
        <v>0</v>
      </c>
      <c r="K9" s="68">
        <v>0.5</v>
      </c>
      <c r="L9" s="68">
        <v>0.5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55">
        <v>0</v>
      </c>
      <c r="T9" s="68">
        <v>0</v>
      </c>
      <c r="U9" s="68">
        <v>0</v>
      </c>
      <c r="V9" s="68">
        <v>1</v>
      </c>
      <c r="W9" s="55">
        <v>0</v>
      </c>
      <c r="X9" s="68">
        <v>0</v>
      </c>
      <c r="Y9" s="68">
        <v>0</v>
      </c>
      <c r="Z9" s="55">
        <v>1</v>
      </c>
      <c r="AA9" s="68">
        <v>0</v>
      </c>
      <c r="AB9" s="68">
        <v>0</v>
      </c>
      <c r="AC9" s="68">
        <v>0</v>
      </c>
      <c r="AD9" s="68">
        <v>0</v>
      </c>
      <c r="AE9" s="55">
        <v>1</v>
      </c>
      <c r="AF9" s="68">
        <v>0</v>
      </c>
      <c r="AG9" s="68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1</v>
      </c>
      <c r="AZ9">
        <f t="shared" si="19"/>
        <v>1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0</v>
      </c>
      <c r="BS9">
        <f t="shared" si="38"/>
        <v>1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556</v>
      </c>
      <c r="B10" s="67" t="s">
        <v>64</v>
      </c>
      <c r="C10">
        <v>1</v>
      </c>
      <c r="D10" s="55">
        <v>0</v>
      </c>
      <c r="E10">
        <v>1</v>
      </c>
      <c r="F10">
        <v>0</v>
      </c>
      <c r="G10">
        <v>0</v>
      </c>
      <c r="H10">
        <v>0</v>
      </c>
      <c r="I10">
        <v>0</v>
      </c>
      <c r="J10" s="55">
        <v>0</v>
      </c>
      <c r="K10" s="68">
        <v>0</v>
      </c>
      <c r="L10" s="68">
        <v>0</v>
      </c>
      <c r="M10" s="68">
        <v>0</v>
      </c>
      <c r="N10" s="68">
        <v>1</v>
      </c>
      <c r="O10" s="68">
        <v>0</v>
      </c>
      <c r="P10" s="68">
        <v>0</v>
      </c>
      <c r="Q10" s="68">
        <v>0</v>
      </c>
      <c r="R10" s="68">
        <v>0</v>
      </c>
      <c r="S10" s="55">
        <v>0</v>
      </c>
      <c r="T10" s="68">
        <v>0</v>
      </c>
      <c r="U10" s="68">
        <v>0</v>
      </c>
      <c r="V10" s="68">
        <v>1</v>
      </c>
      <c r="W10" s="55">
        <v>0</v>
      </c>
      <c r="X10" s="68">
        <v>0</v>
      </c>
      <c r="Y10" s="68">
        <v>1</v>
      </c>
      <c r="Z10" s="55">
        <v>0</v>
      </c>
      <c r="AA10" s="68">
        <v>0</v>
      </c>
      <c r="AB10" s="68">
        <v>0</v>
      </c>
      <c r="AC10" s="68">
        <v>0</v>
      </c>
      <c r="AD10" s="68">
        <v>0</v>
      </c>
      <c r="AE10" s="55">
        <v>1</v>
      </c>
      <c r="AF10" s="68">
        <v>0</v>
      </c>
      <c r="AG10" s="68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1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66">
        <v>557</v>
      </c>
      <c r="B11" s="67" t="s">
        <v>65</v>
      </c>
      <c r="C11">
        <v>1</v>
      </c>
      <c r="D11" s="55">
        <v>0</v>
      </c>
      <c r="E11">
        <v>0</v>
      </c>
      <c r="F11">
        <v>0.5</v>
      </c>
      <c r="G11">
        <v>0</v>
      </c>
      <c r="H11">
        <v>0</v>
      </c>
      <c r="I11">
        <v>1</v>
      </c>
      <c r="J11" s="55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0.5</v>
      </c>
      <c r="P11" s="68">
        <v>0.5</v>
      </c>
      <c r="Q11" s="68">
        <v>0</v>
      </c>
      <c r="R11" s="68">
        <v>0</v>
      </c>
      <c r="S11" s="55">
        <v>0</v>
      </c>
      <c r="T11" s="68">
        <v>0</v>
      </c>
      <c r="U11" s="68">
        <v>0</v>
      </c>
      <c r="V11" s="68">
        <v>0.5</v>
      </c>
      <c r="W11" s="55">
        <v>0.5</v>
      </c>
      <c r="X11" s="68">
        <v>0</v>
      </c>
      <c r="Y11" s="68">
        <v>0.5</v>
      </c>
      <c r="Z11" s="55">
        <v>0.5</v>
      </c>
      <c r="AA11" s="68">
        <v>0</v>
      </c>
      <c r="AB11" s="68">
        <v>0.5</v>
      </c>
      <c r="AC11" s="68">
        <v>0.5</v>
      </c>
      <c r="AD11" s="68">
        <v>0</v>
      </c>
      <c r="AE11" s="55">
        <v>0</v>
      </c>
      <c r="AF11" s="68">
        <v>0</v>
      </c>
      <c r="AG11" s="68">
        <v>0.5</v>
      </c>
      <c r="AH11" s="55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0</v>
      </c>
      <c r="AV11">
        <f t="shared" si="15"/>
        <v>0</v>
      </c>
      <c r="AW11">
        <f t="shared" si="16"/>
        <v>1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558</v>
      </c>
      <c r="B12" s="67" t="s">
        <v>66</v>
      </c>
      <c r="C12">
        <v>1</v>
      </c>
      <c r="D12" s="55">
        <v>0</v>
      </c>
      <c r="E12">
        <v>0</v>
      </c>
      <c r="F12">
        <v>0</v>
      </c>
      <c r="G12">
        <v>0</v>
      </c>
      <c r="H12">
        <v>0</v>
      </c>
      <c r="I12">
        <v>1</v>
      </c>
      <c r="J12" s="55">
        <v>0</v>
      </c>
      <c r="K12" s="68">
        <v>0</v>
      </c>
      <c r="L12" s="68">
        <v>0</v>
      </c>
      <c r="M12" s="68">
        <v>0</v>
      </c>
      <c r="N12" s="68">
        <v>0</v>
      </c>
      <c r="O12" s="68">
        <v>1</v>
      </c>
      <c r="P12" s="68">
        <v>0</v>
      </c>
      <c r="Q12" s="68">
        <v>0</v>
      </c>
      <c r="R12" s="68">
        <v>0</v>
      </c>
      <c r="S12" s="55">
        <v>0</v>
      </c>
      <c r="T12" s="68">
        <v>0</v>
      </c>
      <c r="U12" s="68">
        <v>0.5</v>
      </c>
      <c r="V12" s="68">
        <v>0.5</v>
      </c>
      <c r="W12" s="55">
        <v>0</v>
      </c>
      <c r="X12" s="68">
        <v>0</v>
      </c>
      <c r="Y12" s="68">
        <v>0</v>
      </c>
      <c r="Z12" s="55">
        <v>1</v>
      </c>
      <c r="AA12" s="68">
        <v>0</v>
      </c>
      <c r="AB12" s="68">
        <v>0</v>
      </c>
      <c r="AC12" s="68">
        <v>0</v>
      </c>
      <c r="AD12" s="69">
        <v>0.5</v>
      </c>
      <c r="AE12" s="70">
        <v>0.5</v>
      </c>
      <c r="AF12" s="68">
        <v>0.5</v>
      </c>
      <c r="AG12" s="68">
        <v>0.5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1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1</v>
      </c>
      <c r="BS12">
        <f t="shared" si="38"/>
        <v>1</v>
      </c>
      <c r="BT12">
        <f t="shared" si="39"/>
        <v>1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66">
        <v>559</v>
      </c>
      <c r="B13" s="67" t="s">
        <v>67</v>
      </c>
      <c r="C13">
        <v>1</v>
      </c>
      <c r="D13" s="55">
        <v>0</v>
      </c>
      <c r="E13">
        <v>1</v>
      </c>
      <c r="F13">
        <v>0</v>
      </c>
      <c r="G13">
        <v>0</v>
      </c>
      <c r="H13">
        <v>0</v>
      </c>
      <c r="I13">
        <v>0</v>
      </c>
      <c r="J13" s="55">
        <v>0</v>
      </c>
      <c r="K13" s="68">
        <v>0.5</v>
      </c>
      <c r="L13" s="68">
        <v>0.5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55">
        <v>0</v>
      </c>
      <c r="T13" s="68">
        <v>0</v>
      </c>
      <c r="U13" s="68">
        <v>0</v>
      </c>
      <c r="V13" s="68">
        <v>1</v>
      </c>
      <c r="W13" s="55">
        <v>0</v>
      </c>
      <c r="X13" s="68">
        <v>0</v>
      </c>
      <c r="Y13" s="68">
        <v>1</v>
      </c>
      <c r="Z13" s="55">
        <v>0</v>
      </c>
      <c r="AA13" s="68">
        <v>0</v>
      </c>
      <c r="AB13" s="68">
        <v>0</v>
      </c>
      <c r="AC13" s="68">
        <v>0</v>
      </c>
      <c r="AD13" s="68">
        <v>0</v>
      </c>
      <c r="AE13" s="55">
        <v>1</v>
      </c>
      <c r="AF13" s="68">
        <v>0</v>
      </c>
      <c r="AG13" s="68">
        <v>0</v>
      </c>
      <c r="AH13" s="55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1</v>
      </c>
      <c r="AZ13">
        <f t="shared" si="19"/>
        <v>1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0</v>
      </c>
      <c r="BS13">
        <f t="shared" si="38"/>
        <v>1</v>
      </c>
      <c r="BT13">
        <f t="shared" si="39"/>
        <v>0</v>
      </c>
      <c r="BU13">
        <f t="shared" si="40"/>
        <v>0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560</v>
      </c>
      <c r="B14" s="67" t="s">
        <v>68</v>
      </c>
      <c r="C14">
        <v>1</v>
      </c>
      <c r="D14" s="55">
        <v>0</v>
      </c>
      <c r="E14">
        <v>1</v>
      </c>
      <c r="F14">
        <v>0</v>
      </c>
      <c r="G14">
        <v>0</v>
      </c>
      <c r="H14">
        <v>0</v>
      </c>
      <c r="I14">
        <v>0</v>
      </c>
      <c r="J14" s="55">
        <v>0</v>
      </c>
      <c r="K14" s="68">
        <v>0</v>
      </c>
      <c r="L14" s="68">
        <v>0</v>
      </c>
      <c r="M14" s="68">
        <v>0.5</v>
      </c>
      <c r="N14" s="68">
        <v>0.5</v>
      </c>
      <c r="O14" s="68">
        <v>0</v>
      </c>
      <c r="P14" s="68">
        <v>0</v>
      </c>
      <c r="Q14" s="68">
        <v>0</v>
      </c>
      <c r="R14" s="68">
        <v>0</v>
      </c>
      <c r="S14" s="55">
        <v>0</v>
      </c>
      <c r="T14" s="68">
        <v>0</v>
      </c>
      <c r="U14" s="68">
        <v>0.5</v>
      </c>
      <c r="V14" s="68">
        <v>0.5</v>
      </c>
      <c r="W14" s="55">
        <v>0</v>
      </c>
      <c r="X14" s="68">
        <v>0</v>
      </c>
      <c r="Y14" s="68">
        <v>1</v>
      </c>
      <c r="Z14" s="55">
        <v>0</v>
      </c>
      <c r="AA14" s="68">
        <v>0</v>
      </c>
      <c r="AB14" s="68">
        <v>0</v>
      </c>
      <c r="AC14" s="68">
        <v>0.33</v>
      </c>
      <c r="AD14" s="68">
        <v>0.33</v>
      </c>
      <c r="AE14" s="55">
        <v>0.33</v>
      </c>
      <c r="AF14" s="68">
        <v>0</v>
      </c>
      <c r="AG14" s="68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1</v>
      </c>
      <c r="BB14">
        <f t="shared" si="21"/>
        <v>1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1</v>
      </c>
      <c r="BS14">
        <f t="shared" si="38"/>
        <v>1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66">
        <v>561</v>
      </c>
      <c r="B15" s="67" t="s">
        <v>69</v>
      </c>
      <c r="C15">
        <v>1</v>
      </c>
      <c r="D15" s="55">
        <v>0</v>
      </c>
      <c r="E15">
        <v>1</v>
      </c>
      <c r="F15">
        <v>0</v>
      </c>
      <c r="G15">
        <v>0</v>
      </c>
      <c r="H15">
        <v>0</v>
      </c>
      <c r="I15">
        <v>0</v>
      </c>
      <c r="J15" s="55">
        <v>0</v>
      </c>
      <c r="K15" s="68">
        <v>0</v>
      </c>
      <c r="L15" s="68">
        <v>0.5</v>
      </c>
      <c r="M15" s="68">
        <v>0.5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55">
        <v>0</v>
      </c>
      <c r="T15" s="68">
        <v>0</v>
      </c>
      <c r="U15" s="68">
        <v>0.5</v>
      </c>
      <c r="V15" s="68">
        <v>0.5</v>
      </c>
      <c r="W15" s="55">
        <v>0</v>
      </c>
      <c r="X15" s="68">
        <v>0</v>
      </c>
      <c r="Y15" s="68">
        <v>0.5</v>
      </c>
      <c r="Z15" s="55">
        <v>0.5</v>
      </c>
      <c r="AA15" s="68">
        <v>0</v>
      </c>
      <c r="AB15" s="68">
        <v>0.33</v>
      </c>
      <c r="AC15" s="68">
        <v>0.33</v>
      </c>
      <c r="AD15" s="68">
        <v>0.33</v>
      </c>
      <c r="AE15" s="55">
        <v>0</v>
      </c>
      <c r="AF15" s="68">
        <v>0</v>
      </c>
      <c r="AG15" s="68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1</v>
      </c>
      <c r="BA15">
        <f t="shared" si="20"/>
        <v>1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1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562</v>
      </c>
      <c r="B16" s="67" t="s">
        <v>70</v>
      </c>
      <c r="C16">
        <v>1</v>
      </c>
      <c r="D16" s="55">
        <v>0</v>
      </c>
      <c r="E16">
        <v>1</v>
      </c>
      <c r="F16">
        <v>0</v>
      </c>
      <c r="G16">
        <v>0</v>
      </c>
      <c r="H16">
        <v>0</v>
      </c>
      <c r="I16">
        <v>0</v>
      </c>
      <c r="J16" s="55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1</v>
      </c>
      <c r="R16" s="68">
        <v>0</v>
      </c>
      <c r="S16" s="55">
        <v>0</v>
      </c>
      <c r="T16" s="68">
        <v>0</v>
      </c>
      <c r="U16" s="68">
        <v>0.5</v>
      </c>
      <c r="V16" s="68">
        <v>0.5</v>
      </c>
      <c r="W16" s="55">
        <v>0</v>
      </c>
      <c r="X16" s="68">
        <v>0</v>
      </c>
      <c r="Y16" s="68">
        <v>0.5</v>
      </c>
      <c r="Z16" s="55">
        <v>0.5</v>
      </c>
      <c r="AA16" s="68">
        <v>0</v>
      </c>
      <c r="AB16" s="68">
        <v>0</v>
      </c>
      <c r="AC16" s="68">
        <v>0</v>
      </c>
      <c r="AD16" s="68">
        <v>0</v>
      </c>
      <c r="AE16" s="55">
        <v>1</v>
      </c>
      <c r="AF16" s="68">
        <v>0</v>
      </c>
      <c r="AG16" s="68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0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1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66">
        <v>563</v>
      </c>
      <c r="B17" s="67" t="s">
        <v>83</v>
      </c>
      <c r="C17">
        <v>1</v>
      </c>
      <c r="D17" s="55">
        <v>0</v>
      </c>
      <c r="E17">
        <v>0.5</v>
      </c>
      <c r="F17">
        <v>0</v>
      </c>
      <c r="G17">
        <v>0</v>
      </c>
      <c r="H17">
        <v>0</v>
      </c>
      <c r="I17">
        <v>0.5</v>
      </c>
      <c r="J17" s="55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0.5</v>
      </c>
      <c r="P17" s="68">
        <v>0.5</v>
      </c>
      <c r="Q17" s="68">
        <v>0</v>
      </c>
      <c r="R17" s="68">
        <v>0</v>
      </c>
      <c r="S17" s="55">
        <v>0</v>
      </c>
      <c r="T17" s="68">
        <v>1</v>
      </c>
      <c r="U17" s="68">
        <v>0.5</v>
      </c>
      <c r="V17" s="68">
        <v>0.5</v>
      </c>
      <c r="W17" s="55">
        <v>0</v>
      </c>
      <c r="X17" s="68">
        <v>0</v>
      </c>
      <c r="Y17" s="68">
        <v>0.5</v>
      </c>
      <c r="Z17" s="55">
        <v>0.5</v>
      </c>
      <c r="AA17" s="68">
        <v>0</v>
      </c>
      <c r="AB17" s="68">
        <v>0</v>
      </c>
      <c r="AC17" s="68">
        <v>0</v>
      </c>
      <c r="AD17" s="68">
        <v>0.5</v>
      </c>
      <c r="AE17" s="55">
        <v>0.5</v>
      </c>
      <c r="AF17" s="68">
        <v>0.33</v>
      </c>
      <c r="AG17" s="68">
        <v>0.33</v>
      </c>
      <c r="AH17" s="55">
        <v>0.33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1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1</v>
      </c>
      <c r="BI17">
        <f t="shared" si="28"/>
        <v>1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1</v>
      </c>
      <c r="BS17">
        <f t="shared" si="38"/>
        <v>1</v>
      </c>
      <c r="BT17">
        <f t="shared" si="39"/>
        <v>1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564</v>
      </c>
      <c r="B18" s="67" t="s">
        <v>71</v>
      </c>
      <c r="C18">
        <v>1</v>
      </c>
      <c r="D18" s="55">
        <v>0</v>
      </c>
      <c r="E18">
        <v>1</v>
      </c>
      <c r="F18">
        <v>0</v>
      </c>
      <c r="G18">
        <v>0</v>
      </c>
      <c r="H18">
        <v>0</v>
      </c>
      <c r="I18">
        <v>0</v>
      </c>
      <c r="J18" s="55">
        <v>0</v>
      </c>
      <c r="K18" s="68">
        <v>0</v>
      </c>
      <c r="L18" s="68">
        <v>0</v>
      </c>
      <c r="M18" s="68">
        <v>0</v>
      </c>
      <c r="N18" s="68">
        <v>0.5</v>
      </c>
      <c r="O18" s="68">
        <v>0.5</v>
      </c>
      <c r="P18" s="68">
        <v>0</v>
      </c>
      <c r="Q18" s="68">
        <v>0</v>
      </c>
      <c r="R18" s="68">
        <v>0</v>
      </c>
      <c r="S18" s="55">
        <v>0</v>
      </c>
      <c r="T18" s="68">
        <v>0</v>
      </c>
      <c r="U18" s="68">
        <v>0.5</v>
      </c>
      <c r="V18" s="68">
        <v>0.5</v>
      </c>
      <c r="W18" s="55">
        <v>0</v>
      </c>
      <c r="X18" s="68">
        <v>0</v>
      </c>
      <c r="Y18" s="68">
        <v>0.5</v>
      </c>
      <c r="Z18" s="55">
        <v>0.5</v>
      </c>
      <c r="AA18" s="68">
        <v>0</v>
      </c>
      <c r="AB18" s="68">
        <v>0</v>
      </c>
      <c r="AC18" s="68">
        <v>1</v>
      </c>
      <c r="AD18" s="68">
        <v>0</v>
      </c>
      <c r="AE18" s="55">
        <v>0</v>
      </c>
      <c r="AF18" s="68">
        <v>0.5</v>
      </c>
      <c r="AG18" s="68">
        <v>0.5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1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66">
        <v>565</v>
      </c>
      <c r="B19" s="67" t="s">
        <v>72</v>
      </c>
      <c r="C19">
        <v>1</v>
      </c>
      <c r="D19" s="55">
        <v>0</v>
      </c>
      <c r="E19">
        <v>1</v>
      </c>
      <c r="F19">
        <v>0</v>
      </c>
      <c r="G19">
        <v>0</v>
      </c>
      <c r="H19">
        <v>0</v>
      </c>
      <c r="I19">
        <v>0</v>
      </c>
      <c r="J19" s="55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>
        <v>0.25</v>
      </c>
      <c r="Q19">
        <v>0.25</v>
      </c>
      <c r="R19">
        <v>0.25</v>
      </c>
      <c r="S19" s="55">
        <v>0.25</v>
      </c>
      <c r="T19" s="68">
        <v>1</v>
      </c>
      <c r="U19" s="68">
        <v>1</v>
      </c>
      <c r="V19" s="68">
        <v>0</v>
      </c>
      <c r="W19" s="55">
        <v>0</v>
      </c>
      <c r="X19" s="68">
        <v>0</v>
      </c>
      <c r="Y19" s="68">
        <v>0.5</v>
      </c>
      <c r="Z19" s="55">
        <v>0.5</v>
      </c>
      <c r="AA19" s="68">
        <v>0</v>
      </c>
      <c r="AB19" s="68">
        <v>0</v>
      </c>
      <c r="AC19" s="68">
        <v>1</v>
      </c>
      <c r="AD19" s="68">
        <v>0</v>
      </c>
      <c r="AE19" s="55">
        <v>0</v>
      </c>
      <c r="AF19" s="68">
        <v>0.5</v>
      </c>
      <c r="AG19" s="68">
        <v>0.5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1</v>
      </c>
      <c r="BF19">
        <f t="shared" si="25"/>
        <v>1</v>
      </c>
      <c r="BG19">
        <f t="shared" si="26"/>
        <v>1</v>
      </c>
      <c r="BH19">
        <f t="shared" si="27"/>
        <v>1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1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566</v>
      </c>
      <c r="B20" s="67" t="s">
        <v>73</v>
      </c>
      <c r="C20">
        <v>1</v>
      </c>
      <c r="D20" s="55">
        <v>0</v>
      </c>
      <c r="E20">
        <v>1</v>
      </c>
      <c r="F20">
        <v>0</v>
      </c>
      <c r="G20">
        <v>0</v>
      </c>
      <c r="H20">
        <v>0</v>
      </c>
      <c r="I20">
        <v>0</v>
      </c>
      <c r="J20" s="55">
        <v>0</v>
      </c>
      <c r="K20" s="68">
        <v>1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55">
        <v>0</v>
      </c>
      <c r="T20" s="68">
        <v>0</v>
      </c>
      <c r="U20" s="68">
        <v>0.5</v>
      </c>
      <c r="V20" s="68">
        <v>0.5</v>
      </c>
      <c r="W20" s="55">
        <v>0</v>
      </c>
      <c r="X20" s="68">
        <v>0</v>
      </c>
      <c r="Y20" s="68">
        <v>0.5</v>
      </c>
      <c r="Z20" s="55">
        <v>0.5</v>
      </c>
      <c r="AA20" s="68">
        <v>0</v>
      </c>
      <c r="AB20" s="68">
        <v>0</v>
      </c>
      <c r="AC20" s="68">
        <v>0.33</v>
      </c>
      <c r="AD20" s="68">
        <v>0.33</v>
      </c>
      <c r="AE20" s="55">
        <v>0.33</v>
      </c>
      <c r="AF20" s="68">
        <v>0.5</v>
      </c>
      <c r="AG20" s="68">
        <v>0.5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1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1</v>
      </c>
      <c r="BS20">
        <f t="shared" si="38"/>
        <v>1</v>
      </c>
      <c r="BT20">
        <f t="shared" si="39"/>
        <v>1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66">
        <v>567</v>
      </c>
      <c r="B21" s="67" t="s">
        <v>88</v>
      </c>
      <c r="C21">
        <v>0</v>
      </c>
      <c r="D21" s="55">
        <v>1</v>
      </c>
      <c r="E21">
        <v>1</v>
      </c>
      <c r="F21">
        <v>0</v>
      </c>
      <c r="G21">
        <v>0</v>
      </c>
      <c r="H21">
        <v>0</v>
      </c>
      <c r="I21">
        <v>0</v>
      </c>
      <c r="J21" s="55">
        <v>0</v>
      </c>
      <c r="K21" s="68">
        <v>0</v>
      </c>
      <c r="L21" s="68">
        <v>0</v>
      </c>
      <c r="M21" s="68">
        <v>1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55">
        <v>0</v>
      </c>
      <c r="T21" s="68">
        <v>0</v>
      </c>
      <c r="U21" s="68">
        <v>0</v>
      </c>
      <c r="V21" s="68">
        <v>1</v>
      </c>
      <c r="W21" s="55">
        <v>0</v>
      </c>
      <c r="X21" s="68">
        <v>0</v>
      </c>
      <c r="Y21" s="68">
        <v>0</v>
      </c>
      <c r="Z21" s="55">
        <v>1</v>
      </c>
      <c r="AA21" s="68">
        <v>0</v>
      </c>
      <c r="AB21" s="68">
        <v>0</v>
      </c>
      <c r="AC21" s="68">
        <v>1</v>
      </c>
      <c r="AD21" s="68">
        <v>0</v>
      </c>
      <c r="AE21" s="55">
        <v>0</v>
      </c>
      <c r="AF21" s="68">
        <v>1</v>
      </c>
      <c r="AG21" s="68">
        <v>0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1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0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568</v>
      </c>
      <c r="B22" s="67" t="s">
        <v>74</v>
      </c>
      <c r="C22">
        <v>1</v>
      </c>
      <c r="D22" s="55">
        <v>0</v>
      </c>
      <c r="E22">
        <v>1</v>
      </c>
      <c r="F22">
        <v>0</v>
      </c>
      <c r="G22">
        <v>0</v>
      </c>
      <c r="H22">
        <v>0</v>
      </c>
      <c r="I22">
        <v>0</v>
      </c>
      <c r="J22" s="55">
        <v>0</v>
      </c>
      <c r="K22" s="68">
        <v>0.5</v>
      </c>
      <c r="L22" s="68">
        <v>0.5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55">
        <v>0</v>
      </c>
      <c r="T22" s="68">
        <v>0</v>
      </c>
      <c r="U22" s="68">
        <v>0</v>
      </c>
      <c r="V22" s="68">
        <v>1</v>
      </c>
      <c r="W22" s="55">
        <v>0</v>
      </c>
      <c r="X22" s="68">
        <v>0</v>
      </c>
      <c r="Y22">
        <v>1</v>
      </c>
      <c r="Z22" s="55">
        <v>0</v>
      </c>
      <c r="AA22" s="68">
        <v>0</v>
      </c>
      <c r="AB22" s="68">
        <v>0</v>
      </c>
      <c r="AC22" s="68">
        <v>0</v>
      </c>
      <c r="AD22" s="68">
        <v>0</v>
      </c>
      <c r="AE22" s="55">
        <v>1</v>
      </c>
      <c r="AF22" s="68">
        <v>0.33</v>
      </c>
      <c r="AG22" s="68">
        <v>0.33</v>
      </c>
      <c r="AH22" s="55">
        <v>0.33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1</v>
      </c>
      <c r="AZ22">
        <f t="shared" si="19"/>
        <v>1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0</v>
      </c>
      <c r="BQ22">
        <f t="shared" si="36"/>
        <v>0</v>
      </c>
      <c r="BR22">
        <f t="shared" si="37"/>
        <v>0</v>
      </c>
      <c r="BS22">
        <f t="shared" si="38"/>
        <v>1</v>
      </c>
      <c r="BT22">
        <f t="shared" si="39"/>
        <v>1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66">
        <v>569</v>
      </c>
      <c r="B23" s="67" t="s">
        <v>87</v>
      </c>
      <c r="C23">
        <v>1</v>
      </c>
      <c r="D23" s="55">
        <v>0</v>
      </c>
      <c r="E23">
        <v>1</v>
      </c>
      <c r="F23">
        <v>0</v>
      </c>
      <c r="G23">
        <v>0</v>
      </c>
      <c r="H23">
        <v>0</v>
      </c>
      <c r="I23">
        <v>0</v>
      </c>
      <c r="J23" s="55">
        <v>0</v>
      </c>
      <c r="K23" s="68">
        <v>0</v>
      </c>
      <c r="L23" s="68">
        <v>0</v>
      </c>
      <c r="M23" s="68">
        <v>0.5</v>
      </c>
      <c r="N23" s="68">
        <v>0.5</v>
      </c>
      <c r="O23" s="68">
        <v>0</v>
      </c>
      <c r="P23" s="68">
        <v>0</v>
      </c>
      <c r="Q23" s="68">
        <v>0</v>
      </c>
      <c r="R23" s="68">
        <v>0</v>
      </c>
      <c r="S23" s="55">
        <v>0</v>
      </c>
      <c r="T23" s="68">
        <v>1</v>
      </c>
      <c r="U23" s="68">
        <v>1</v>
      </c>
      <c r="V23" s="68">
        <v>0</v>
      </c>
      <c r="W23" s="55">
        <v>0</v>
      </c>
      <c r="X23" s="68">
        <v>0</v>
      </c>
      <c r="Y23" s="68">
        <v>0.5</v>
      </c>
      <c r="Z23" s="55">
        <v>0.5</v>
      </c>
      <c r="AA23" s="68">
        <v>0</v>
      </c>
      <c r="AB23" s="68">
        <v>0</v>
      </c>
      <c r="AC23">
        <v>0.5</v>
      </c>
      <c r="AD23">
        <v>0.5</v>
      </c>
      <c r="AE23" s="55">
        <v>0</v>
      </c>
      <c r="AF23" s="68">
        <v>0.5</v>
      </c>
      <c r="AG23" s="68">
        <v>0.5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1</v>
      </c>
      <c r="BB23">
        <f t="shared" si="21"/>
        <v>1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1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570</v>
      </c>
      <c r="B24" s="67" t="s">
        <v>75</v>
      </c>
      <c r="C24">
        <v>1</v>
      </c>
      <c r="D24" s="55">
        <v>0</v>
      </c>
      <c r="E24">
        <v>1</v>
      </c>
      <c r="F24">
        <v>0</v>
      </c>
      <c r="G24">
        <v>0</v>
      </c>
      <c r="H24">
        <v>0</v>
      </c>
      <c r="I24">
        <v>0</v>
      </c>
      <c r="J24" s="55">
        <v>0</v>
      </c>
      <c r="K24" s="68">
        <v>1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55">
        <v>0</v>
      </c>
      <c r="T24" s="68">
        <v>0</v>
      </c>
      <c r="U24" s="68">
        <v>0</v>
      </c>
      <c r="V24">
        <v>1</v>
      </c>
      <c r="W24" s="55">
        <v>0</v>
      </c>
      <c r="X24" s="68">
        <v>0</v>
      </c>
      <c r="Y24">
        <v>1</v>
      </c>
      <c r="Z24" s="55">
        <v>0</v>
      </c>
      <c r="AA24" s="68">
        <v>0</v>
      </c>
      <c r="AB24" s="68">
        <v>0</v>
      </c>
      <c r="AC24" s="68">
        <v>0</v>
      </c>
      <c r="AD24">
        <v>0.5</v>
      </c>
      <c r="AE24" s="55">
        <v>0.5</v>
      </c>
      <c r="AF24" s="68">
        <v>0</v>
      </c>
      <c r="AG24" s="68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1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1</v>
      </c>
      <c r="BS24">
        <f t="shared" si="38"/>
        <v>1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66">
        <v>571</v>
      </c>
      <c r="B25" s="67" t="s">
        <v>76</v>
      </c>
      <c r="C25">
        <v>1</v>
      </c>
      <c r="D25" s="55">
        <v>0</v>
      </c>
      <c r="E25">
        <v>1</v>
      </c>
      <c r="F25">
        <v>0</v>
      </c>
      <c r="G25">
        <v>0</v>
      </c>
      <c r="H25">
        <v>0</v>
      </c>
      <c r="I25">
        <v>0</v>
      </c>
      <c r="J25" s="55">
        <v>0</v>
      </c>
      <c r="K25" s="68">
        <v>1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55">
        <v>0</v>
      </c>
      <c r="T25" s="68">
        <v>0</v>
      </c>
      <c r="U25" s="68">
        <v>0</v>
      </c>
      <c r="V25">
        <v>1</v>
      </c>
      <c r="W25" s="55">
        <v>0</v>
      </c>
      <c r="X25" s="68">
        <v>0</v>
      </c>
      <c r="Y25" s="68">
        <v>0</v>
      </c>
      <c r="Z25" s="55">
        <v>1</v>
      </c>
      <c r="AA25" s="68">
        <v>0</v>
      </c>
      <c r="AB25" s="68">
        <v>0</v>
      </c>
      <c r="AC25" s="68">
        <v>0</v>
      </c>
      <c r="AD25" s="68">
        <v>0</v>
      </c>
      <c r="AE25" s="55">
        <v>1</v>
      </c>
      <c r="AF25" s="68">
        <v>0.5</v>
      </c>
      <c r="AG25" s="68">
        <v>0.5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1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0</v>
      </c>
      <c r="BR25">
        <f t="shared" si="37"/>
        <v>0</v>
      </c>
      <c r="BS25">
        <f t="shared" si="38"/>
        <v>1</v>
      </c>
      <c r="BT25">
        <f t="shared" si="39"/>
        <v>1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572</v>
      </c>
      <c r="B26" s="67" t="s">
        <v>77</v>
      </c>
      <c r="C26">
        <v>1</v>
      </c>
      <c r="D26" s="55">
        <v>0</v>
      </c>
      <c r="E26">
        <v>1</v>
      </c>
      <c r="F26">
        <v>0</v>
      </c>
      <c r="G26">
        <v>0</v>
      </c>
      <c r="H26">
        <v>0</v>
      </c>
      <c r="I26">
        <v>0</v>
      </c>
      <c r="J26" s="55">
        <v>0</v>
      </c>
      <c r="K26" s="68">
        <v>1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55">
        <v>0</v>
      </c>
      <c r="T26" s="68">
        <v>0</v>
      </c>
      <c r="U26">
        <v>1</v>
      </c>
      <c r="V26">
        <v>0</v>
      </c>
      <c r="W26" s="55">
        <v>0</v>
      </c>
      <c r="X26" s="68">
        <v>0</v>
      </c>
      <c r="Y26">
        <v>1</v>
      </c>
      <c r="Z26" s="55">
        <v>0</v>
      </c>
      <c r="AA26" s="68">
        <v>0</v>
      </c>
      <c r="AB26" s="68">
        <v>0</v>
      </c>
      <c r="AC26" s="68">
        <v>0</v>
      </c>
      <c r="AD26" s="68">
        <v>0</v>
      </c>
      <c r="AE26" s="55">
        <v>1</v>
      </c>
      <c r="AF26" s="68">
        <v>0</v>
      </c>
      <c r="AG26" s="68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1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0</v>
      </c>
      <c r="BS26">
        <f t="shared" si="38"/>
        <v>1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66">
        <v>573</v>
      </c>
      <c r="B27" s="67" t="s">
        <v>86</v>
      </c>
      <c r="C27">
        <v>1</v>
      </c>
      <c r="D27" s="55">
        <v>0</v>
      </c>
      <c r="E27">
        <v>1</v>
      </c>
      <c r="F27">
        <v>0</v>
      </c>
      <c r="G27">
        <v>0</v>
      </c>
      <c r="H27">
        <v>0</v>
      </c>
      <c r="I27">
        <v>0</v>
      </c>
      <c r="J27" s="55">
        <v>0</v>
      </c>
      <c r="K27" s="68">
        <v>0.5</v>
      </c>
      <c r="L27" s="68">
        <v>0.5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55">
        <v>0</v>
      </c>
      <c r="T27" s="68">
        <v>0</v>
      </c>
      <c r="U27" s="68">
        <v>0</v>
      </c>
      <c r="V27">
        <v>1</v>
      </c>
      <c r="W27" s="55">
        <v>0</v>
      </c>
      <c r="X27" s="68">
        <v>0</v>
      </c>
      <c r="Y27" s="68">
        <v>0.5</v>
      </c>
      <c r="Z27" s="55">
        <v>0.5</v>
      </c>
      <c r="AA27" s="68">
        <v>0</v>
      </c>
      <c r="AB27" s="68">
        <v>0</v>
      </c>
      <c r="AC27" s="68">
        <v>0</v>
      </c>
      <c r="AD27" s="68">
        <v>0</v>
      </c>
      <c r="AE27" s="55">
        <v>1</v>
      </c>
      <c r="AF27" s="68">
        <v>0.33</v>
      </c>
      <c r="AG27" s="68">
        <v>0.33</v>
      </c>
      <c r="AH27" s="55">
        <v>0.33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1</v>
      </c>
      <c r="AZ27">
        <f t="shared" si="19"/>
        <v>1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1</v>
      </c>
      <c r="BT27">
        <f t="shared" si="39"/>
        <v>1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574</v>
      </c>
      <c r="B28" s="67" t="s">
        <v>78</v>
      </c>
      <c r="C28">
        <v>1</v>
      </c>
      <c r="D28" s="55">
        <v>0</v>
      </c>
      <c r="E28">
        <v>1</v>
      </c>
      <c r="F28">
        <v>0</v>
      </c>
      <c r="G28">
        <v>0</v>
      </c>
      <c r="H28">
        <v>0</v>
      </c>
      <c r="I28">
        <v>0</v>
      </c>
      <c r="J28" s="55">
        <v>0</v>
      </c>
      <c r="K28" s="68">
        <v>1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55">
        <v>0</v>
      </c>
      <c r="T28" s="68">
        <v>0</v>
      </c>
      <c r="U28" s="68">
        <v>0</v>
      </c>
      <c r="V28">
        <v>1</v>
      </c>
      <c r="W28" s="55">
        <v>0</v>
      </c>
      <c r="X28" s="68">
        <v>0</v>
      </c>
      <c r="Y28" s="68">
        <v>0.5</v>
      </c>
      <c r="Z28" s="55">
        <v>0.5</v>
      </c>
      <c r="AA28" s="68">
        <v>0</v>
      </c>
      <c r="AB28" s="68">
        <v>0</v>
      </c>
      <c r="AC28" s="71">
        <v>0.33</v>
      </c>
      <c r="AD28" s="69">
        <v>0.33</v>
      </c>
      <c r="AE28" s="70">
        <v>0.33</v>
      </c>
      <c r="AF28" s="68">
        <v>0.33</v>
      </c>
      <c r="AG28" s="68">
        <v>0.33</v>
      </c>
      <c r="AH28" s="55">
        <v>0.33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1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1</v>
      </c>
      <c r="BS28">
        <f t="shared" si="38"/>
        <v>1</v>
      </c>
      <c r="BT28">
        <f t="shared" si="39"/>
        <v>1</v>
      </c>
      <c r="BU28">
        <f t="shared" si="40"/>
        <v>1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66">
        <v>575</v>
      </c>
      <c r="B29" s="67" t="s">
        <v>79</v>
      </c>
      <c r="C29">
        <v>0.5</v>
      </c>
      <c r="D29" s="55">
        <v>0.5</v>
      </c>
      <c r="E29">
        <v>1</v>
      </c>
      <c r="F29">
        <v>0</v>
      </c>
      <c r="G29">
        <v>0</v>
      </c>
      <c r="H29">
        <v>0</v>
      </c>
      <c r="I29">
        <v>0</v>
      </c>
      <c r="J29" s="55">
        <v>0</v>
      </c>
      <c r="K29" s="68">
        <v>0</v>
      </c>
      <c r="L29" s="68">
        <v>1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55">
        <v>0</v>
      </c>
      <c r="T29" s="68">
        <v>0</v>
      </c>
      <c r="U29" s="68">
        <v>0</v>
      </c>
      <c r="V29">
        <v>1</v>
      </c>
      <c r="W29" s="55">
        <v>0</v>
      </c>
      <c r="X29" s="68">
        <v>0</v>
      </c>
      <c r="Y29">
        <v>1</v>
      </c>
      <c r="Z29" s="55">
        <v>0</v>
      </c>
      <c r="AA29" s="68">
        <v>0</v>
      </c>
      <c r="AB29" s="68">
        <v>0</v>
      </c>
      <c r="AC29">
        <v>0.33</v>
      </c>
      <c r="AD29">
        <v>0.33</v>
      </c>
      <c r="AE29" s="55">
        <v>0.33</v>
      </c>
      <c r="AF29" s="68">
        <v>0</v>
      </c>
      <c r="AG29" s="68">
        <v>0.5</v>
      </c>
      <c r="AH29" s="55">
        <v>0.5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1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1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1</v>
      </c>
      <c r="BS29">
        <f t="shared" si="38"/>
        <v>1</v>
      </c>
      <c r="BT29">
        <f t="shared" si="39"/>
        <v>0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576</v>
      </c>
      <c r="B30" s="67" t="s">
        <v>80</v>
      </c>
      <c r="C30">
        <v>1</v>
      </c>
      <c r="D30" s="55">
        <v>0</v>
      </c>
      <c r="E30">
        <v>1</v>
      </c>
      <c r="F30">
        <v>0</v>
      </c>
      <c r="G30">
        <v>0</v>
      </c>
      <c r="H30">
        <v>0</v>
      </c>
      <c r="I30">
        <v>0</v>
      </c>
      <c r="J30" s="55">
        <v>0</v>
      </c>
      <c r="K30" s="68">
        <v>1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55">
        <v>0</v>
      </c>
      <c r="T30" s="68">
        <v>0</v>
      </c>
      <c r="U30" s="68">
        <v>0</v>
      </c>
      <c r="V30">
        <v>1</v>
      </c>
      <c r="W30" s="55">
        <v>0</v>
      </c>
      <c r="X30" s="68">
        <v>0</v>
      </c>
      <c r="Y30" s="68">
        <v>0.5</v>
      </c>
      <c r="Z30" s="55">
        <v>0.5</v>
      </c>
      <c r="AA30" s="68">
        <v>0</v>
      </c>
      <c r="AB30">
        <v>0.33</v>
      </c>
      <c r="AC30">
        <v>0.33</v>
      </c>
      <c r="AD30">
        <v>0.33</v>
      </c>
      <c r="AE30" s="55">
        <v>0</v>
      </c>
      <c r="AF30" s="68">
        <v>0</v>
      </c>
      <c r="AG30" s="68">
        <v>0.5</v>
      </c>
      <c r="AH30" s="55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1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0</v>
      </c>
      <c r="BL30">
        <f t="shared" si="31"/>
        <v>0</v>
      </c>
      <c r="BM30">
        <f t="shared" si="32"/>
        <v>1</v>
      </c>
      <c r="BN30">
        <f t="shared" si="33"/>
        <v>1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1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66">
        <v>577</v>
      </c>
      <c r="B31" s="67" t="s">
        <v>81</v>
      </c>
      <c r="C31">
        <v>1</v>
      </c>
      <c r="D31" s="55">
        <v>0</v>
      </c>
      <c r="E31">
        <v>1</v>
      </c>
      <c r="F31">
        <v>0</v>
      </c>
      <c r="G31">
        <v>0</v>
      </c>
      <c r="H31">
        <v>0</v>
      </c>
      <c r="I31">
        <v>0</v>
      </c>
      <c r="J31" s="55">
        <v>0</v>
      </c>
      <c r="K31" s="68">
        <v>0</v>
      </c>
      <c r="L31" s="68">
        <v>0.5</v>
      </c>
      <c r="M31" s="68">
        <v>0.5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55">
        <v>0</v>
      </c>
      <c r="T31" s="68">
        <v>0</v>
      </c>
      <c r="U31" s="68">
        <v>0</v>
      </c>
      <c r="V31">
        <v>1</v>
      </c>
      <c r="W31" s="55">
        <v>0</v>
      </c>
      <c r="X31" s="68">
        <v>0.5</v>
      </c>
      <c r="Y31" s="68">
        <v>0.5</v>
      </c>
      <c r="Z31" s="55">
        <v>0</v>
      </c>
      <c r="AA31" s="68">
        <v>0</v>
      </c>
      <c r="AB31">
        <v>1</v>
      </c>
      <c r="AC31">
        <v>0</v>
      </c>
      <c r="AD31">
        <v>0</v>
      </c>
      <c r="AE31" s="55">
        <v>0</v>
      </c>
      <c r="AF31" s="68">
        <v>0</v>
      </c>
      <c r="AG31" s="68">
        <v>0.5</v>
      </c>
      <c r="AH31" s="55">
        <v>0.5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1</v>
      </c>
      <c r="BA31">
        <f t="shared" si="20"/>
        <v>1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0</v>
      </c>
      <c r="BL31">
        <f t="shared" si="31"/>
        <v>1</v>
      </c>
      <c r="BM31">
        <f t="shared" si="32"/>
        <v>1</v>
      </c>
      <c r="BN31">
        <f t="shared" si="33"/>
        <v>0</v>
      </c>
      <c r="BO31">
        <f t="shared" si="34"/>
        <v>0</v>
      </c>
      <c r="BP31">
        <f t="shared" si="35"/>
        <v>1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1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v>578</v>
      </c>
      <c r="B32" s="67" t="s">
        <v>82</v>
      </c>
      <c r="C32">
        <v>1</v>
      </c>
      <c r="D32" s="55">
        <v>0</v>
      </c>
      <c r="E32">
        <v>1</v>
      </c>
      <c r="F32">
        <v>0</v>
      </c>
      <c r="G32">
        <v>0</v>
      </c>
      <c r="H32">
        <v>0</v>
      </c>
      <c r="I32">
        <v>0</v>
      </c>
      <c r="J32" s="55">
        <v>0</v>
      </c>
      <c r="K32" s="68">
        <v>1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55">
        <v>0</v>
      </c>
      <c r="T32" s="68">
        <v>0</v>
      </c>
      <c r="U32" s="68">
        <v>0</v>
      </c>
      <c r="V32">
        <v>1</v>
      </c>
      <c r="W32" s="55">
        <v>0</v>
      </c>
      <c r="X32" s="68">
        <v>0</v>
      </c>
      <c r="Y32" s="68">
        <v>0.5</v>
      </c>
      <c r="Z32" s="55">
        <v>0.5</v>
      </c>
      <c r="AA32" s="68">
        <v>0</v>
      </c>
      <c r="AB32" s="68">
        <v>0</v>
      </c>
      <c r="AC32">
        <v>0.33</v>
      </c>
      <c r="AD32">
        <v>0.33</v>
      </c>
      <c r="AE32" s="55">
        <v>0.33</v>
      </c>
      <c r="AF32" s="68">
        <v>0</v>
      </c>
      <c r="AG32" s="68">
        <v>0.5</v>
      </c>
      <c r="AH32" s="55">
        <v>0.5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1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0</v>
      </c>
      <c r="BL32">
        <f t="shared" si="31"/>
        <v>0</v>
      </c>
      <c r="BM32">
        <f t="shared" si="32"/>
        <v>1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1</v>
      </c>
      <c r="BS32">
        <f t="shared" si="38"/>
        <v>1</v>
      </c>
      <c r="BT32">
        <f t="shared" si="39"/>
        <v>0</v>
      </c>
      <c r="BU32">
        <f t="shared" si="40"/>
        <v>1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aca="true" t="shared" si="43" ref="A33:A72">IF(B33&gt;0,A32+1,)</f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26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26</v>
      </c>
      <c r="AR108" s="7">
        <f t="shared" si="91"/>
        <v>26</v>
      </c>
      <c r="AS108" s="7">
        <f t="shared" si="91"/>
        <v>24</v>
      </c>
      <c r="AT108" s="7">
        <f t="shared" si="91"/>
        <v>1</v>
      </c>
      <c r="AU108" s="7">
        <f t="shared" si="91"/>
        <v>0</v>
      </c>
      <c r="AV108" s="7">
        <f t="shared" si="91"/>
        <v>0</v>
      </c>
      <c r="AW108" s="7">
        <f t="shared" si="91"/>
        <v>3</v>
      </c>
      <c r="AX108" s="7">
        <f t="shared" si="91"/>
        <v>0</v>
      </c>
      <c r="AY108" s="7">
        <f t="shared" si="91"/>
        <v>12</v>
      </c>
      <c r="AZ108" s="7">
        <f t="shared" si="91"/>
        <v>7</v>
      </c>
      <c r="BA108" s="7">
        <f t="shared" si="91"/>
        <v>5</v>
      </c>
      <c r="BB108" s="7">
        <f t="shared" si="91"/>
        <v>5</v>
      </c>
      <c r="BC108" s="7">
        <f t="shared" si="91"/>
        <v>4</v>
      </c>
      <c r="BD108" s="7">
        <f t="shared" si="91"/>
        <v>3</v>
      </c>
      <c r="BE108" s="7">
        <f t="shared" si="91"/>
        <v>2</v>
      </c>
      <c r="BF108" s="7">
        <f t="shared" si="91"/>
        <v>1</v>
      </c>
      <c r="BG108" s="7">
        <f t="shared" si="91"/>
        <v>1</v>
      </c>
      <c r="BH108" s="7">
        <f t="shared" si="91"/>
        <v>3</v>
      </c>
      <c r="BI108" s="7">
        <f t="shared" si="91"/>
        <v>11</v>
      </c>
      <c r="BJ108" s="7">
        <f t="shared" si="91"/>
        <v>23</v>
      </c>
      <c r="BK108" s="7">
        <f t="shared" si="91"/>
        <v>1</v>
      </c>
      <c r="BL108" s="7">
        <f t="shared" si="91"/>
        <v>1</v>
      </c>
      <c r="BM108" s="7">
        <f t="shared" si="91"/>
        <v>21</v>
      </c>
      <c r="BN108" s="7">
        <f t="shared" si="91"/>
        <v>17</v>
      </c>
      <c r="BO108" s="7">
        <f t="shared" si="91"/>
        <v>0</v>
      </c>
      <c r="BP108" s="7">
        <f t="shared" si="91"/>
        <v>4</v>
      </c>
      <c r="BQ108" s="7">
        <f t="shared" si="91"/>
        <v>12</v>
      </c>
      <c r="BR108" s="7">
        <f t="shared" si="91"/>
        <v>12</v>
      </c>
      <c r="BS108" s="7">
        <f t="shared" si="91"/>
        <v>18</v>
      </c>
      <c r="BT108" s="7">
        <f t="shared" si="91"/>
        <v>12</v>
      </c>
      <c r="BU108" s="7">
        <f t="shared" si="91"/>
        <v>24</v>
      </c>
      <c r="BV108" s="7">
        <f t="shared" si="91"/>
        <v>13</v>
      </c>
      <c r="BW108" s="8" t="s">
        <v>39</v>
      </c>
      <c r="BX108" s="8">
        <f>SUM(BX7:BX107)</f>
        <v>26</v>
      </c>
      <c r="BY108" s="8">
        <f aca="true" t="shared" si="92" ref="BY108:CD108">SUM(BY7:BY107)</f>
        <v>26</v>
      </c>
      <c r="BZ108" s="8">
        <f t="shared" si="92"/>
        <v>26</v>
      </c>
      <c r="CA108" s="8">
        <f t="shared" si="92"/>
        <v>26</v>
      </c>
      <c r="CB108" s="8">
        <f t="shared" si="92"/>
        <v>26</v>
      </c>
      <c r="CC108" s="8">
        <f t="shared" si="92"/>
        <v>26</v>
      </c>
      <c r="CD108" s="8">
        <f t="shared" si="92"/>
        <v>26</v>
      </c>
    </row>
    <row r="109" spans="1:40" ht="12.75">
      <c r="A109" s="7"/>
      <c r="B109" s="57" t="s">
        <v>40</v>
      </c>
      <c r="C109" s="8"/>
      <c r="D109" s="59">
        <f>SUM(D7:D107)</f>
        <v>1.5</v>
      </c>
      <c r="E109" s="1">
        <f aca="true" t="shared" si="93" ref="E109:AH109">SUM(E7:E107)</f>
        <v>23.5</v>
      </c>
      <c r="F109" s="1">
        <f>SUM(F7:F107)</f>
        <v>0.5</v>
      </c>
      <c r="G109" s="1">
        <f t="shared" si="93"/>
        <v>0</v>
      </c>
      <c r="H109" s="1">
        <f t="shared" si="93"/>
        <v>0</v>
      </c>
      <c r="I109" s="1">
        <f t="shared" si="93"/>
        <v>2.5</v>
      </c>
      <c r="J109" s="59">
        <f t="shared" si="93"/>
        <v>0</v>
      </c>
      <c r="K109" s="1">
        <f t="shared" si="93"/>
        <v>10</v>
      </c>
      <c r="L109" s="1">
        <f t="shared" si="93"/>
        <v>4</v>
      </c>
      <c r="M109" s="1">
        <f t="shared" si="93"/>
        <v>3</v>
      </c>
      <c r="N109" s="1">
        <f t="shared" si="93"/>
        <v>3.5</v>
      </c>
      <c r="O109" s="1">
        <f t="shared" si="93"/>
        <v>2.5</v>
      </c>
      <c r="P109" s="1">
        <f t="shared" si="93"/>
        <v>1.25</v>
      </c>
      <c r="Q109" s="1">
        <f t="shared" si="93"/>
        <v>1.25</v>
      </c>
      <c r="R109" s="1">
        <f t="shared" si="93"/>
        <v>0.25</v>
      </c>
      <c r="S109" s="59">
        <f t="shared" si="93"/>
        <v>0.25</v>
      </c>
      <c r="T109" s="1">
        <f t="shared" si="93"/>
        <v>3</v>
      </c>
      <c r="U109" s="1">
        <f t="shared" si="93"/>
        <v>7</v>
      </c>
      <c r="V109" s="1">
        <f t="shared" si="93"/>
        <v>18.5</v>
      </c>
      <c r="W109" s="59">
        <f t="shared" si="93"/>
        <v>0.5</v>
      </c>
      <c r="X109" s="1">
        <f t="shared" si="93"/>
        <v>0.5</v>
      </c>
      <c r="Y109" s="1">
        <f t="shared" si="93"/>
        <v>14.5</v>
      </c>
      <c r="Z109" s="59">
        <f t="shared" si="93"/>
        <v>11</v>
      </c>
      <c r="AA109" s="1">
        <f t="shared" si="93"/>
        <v>0</v>
      </c>
      <c r="AB109" s="1">
        <f t="shared" si="93"/>
        <v>2.16</v>
      </c>
      <c r="AC109" s="1">
        <f t="shared" si="93"/>
        <v>6.3100000000000005</v>
      </c>
      <c r="AD109" s="1">
        <f t="shared" si="93"/>
        <v>4.8100000000000005</v>
      </c>
      <c r="AE109" s="59">
        <f t="shared" si="93"/>
        <v>12.65</v>
      </c>
      <c r="AF109" s="1">
        <f t="shared" si="93"/>
        <v>5.82</v>
      </c>
      <c r="AG109" s="1">
        <f t="shared" si="93"/>
        <v>13.82</v>
      </c>
      <c r="AH109" s="59">
        <f t="shared" si="93"/>
        <v>6.32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26</v>
      </c>
      <c r="E110" s="1">
        <f>BY108</f>
        <v>26</v>
      </c>
      <c r="F110" s="1">
        <f>BY108</f>
        <v>26</v>
      </c>
      <c r="G110" s="1">
        <f>BY108</f>
        <v>26</v>
      </c>
      <c r="H110" s="1">
        <f>BY108</f>
        <v>26</v>
      </c>
      <c r="I110" s="1">
        <f>BY108</f>
        <v>26</v>
      </c>
      <c r="J110" s="59">
        <f>BY108</f>
        <v>26</v>
      </c>
      <c r="K110" s="2">
        <f>BZ108</f>
        <v>26</v>
      </c>
      <c r="L110" s="2">
        <f>BZ108</f>
        <v>26</v>
      </c>
      <c r="M110" s="2">
        <f>BZ108</f>
        <v>26</v>
      </c>
      <c r="N110" s="2">
        <f>BZ108</f>
        <v>26</v>
      </c>
      <c r="O110" s="2">
        <f>BZ108</f>
        <v>26</v>
      </c>
      <c r="P110" s="2">
        <f>BZ108</f>
        <v>26</v>
      </c>
      <c r="Q110" s="2">
        <f>BZ108</f>
        <v>26</v>
      </c>
      <c r="R110" s="2">
        <f>BZ108</f>
        <v>26</v>
      </c>
      <c r="S110" s="60">
        <f>BZ108</f>
        <v>26</v>
      </c>
      <c r="T110" s="3">
        <f>CA108</f>
        <v>26</v>
      </c>
      <c r="U110" s="3">
        <f>CA108</f>
        <v>26</v>
      </c>
      <c r="V110" s="3">
        <f>CA108</f>
        <v>26</v>
      </c>
      <c r="W110" s="61">
        <f>CA108</f>
        <v>26</v>
      </c>
      <c r="X110" s="8">
        <f>CB108</f>
        <v>26</v>
      </c>
      <c r="Y110" s="8">
        <f>CB108</f>
        <v>26</v>
      </c>
      <c r="Z110" s="57">
        <f>CB108</f>
        <v>26</v>
      </c>
      <c r="AA110" s="5">
        <f>CC108</f>
        <v>26</v>
      </c>
      <c r="AB110" s="5">
        <f>CC108</f>
        <v>26</v>
      </c>
      <c r="AC110" s="5">
        <f>CC108</f>
        <v>26</v>
      </c>
      <c r="AD110" s="5">
        <f>CC108</f>
        <v>26</v>
      </c>
      <c r="AE110" s="63">
        <f>CC108</f>
        <v>26</v>
      </c>
      <c r="AF110" s="6">
        <f>CD108</f>
        <v>26</v>
      </c>
      <c r="AG110" s="6">
        <f>CD108</f>
        <v>26</v>
      </c>
      <c r="AH110" s="64">
        <f>CD108</f>
        <v>26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182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5.769230769230769</v>
      </c>
      <c r="E112" s="47">
        <f>(E109/BY108)*100</f>
        <v>90.38461538461539</v>
      </c>
      <c r="F112" s="47">
        <f>(F109/BY108)*100</f>
        <v>1.9230769230769231</v>
      </c>
      <c r="G112" s="47">
        <f>(G109/BY108)*100</f>
        <v>0</v>
      </c>
      <c r="H112" s="47">
        <f>(H109/BY108)*100</f>
        <v>0</v>
      </c>
      <c r="I112" s="47">
        <f>(I109/BY108)*100</f>
        <v>9.615384615384617</v>
      </c>
      <c r="J112" s="47">
        <f>(J109/BY108)*100</f>
        <v>0</v>
      </c>
      <c r="K112" s="47">
        <f>(K109/BZ108)*100</f>
        <v>38.46153846153847</v>
      </c>
      <c r="L112" s="47">
        <f>(L109/BZ108)*100</f>
        <v>15.384615384615385</v>
      </c>
      <c r="M112" s="47">
        <f>(M109/BZ108)*100</f>
        <v>11.538461538461538</v>
      </c>
      <c r="N112" s="47">
        <f>(N109/BZ108)*100</f>
        <v>13.461538461538462</v>
      </c>
      <c r="O112" s="47">
        <f>(O109/BZ108)*100</f>
        <v>9.615384615384617</v>
      </c>
      <c r="P112" s="47">
        <f>(P109/BZ108)*100</f>
        <v>4.807692307692308</v>
      </c>
      <c r="Q112" s="47">
        <f>(Q109/BZ108)*100</f>
        <v>4.807692307692308</v>
      </c>
      <c r="R112" s="47">
        <f>(R109/BZ108)*100</f>
        <v>0.9615384615384616</v>
      </c>
      <c r="S112" s="47">
        <f>(S109/BZ108)*100</f>
        <v>0.9615384615384616</v>
      </c>
      <c r="T112" s="47">
        <f>(T109/CA108)*100</f>
        <v>11.538461538461538</v>
      </c>
      <c r="U112" s="47">
        <f>(U109/CA108)*100</f>
        <v>26.923076923076923</v>
      </c>
      <c r="V112" s="47">
        <f>(V109/CA108)*100</f>
        <v>71.15384615384616</v>
      </c>
      <c r="W112" s="47">
        <f>(W109/CA108)*100</f>
        <v>1.9230769230769231</v>
      </c>
      <c r="X112" s="47">
        <f>(X109/CB108)*100</f>
        <v>1.9230769230769231</v>
      </c>
      <c r="Y112" s="47">
        <f>(Y109/CB108)*100</f>
        <v>55.769230769230774</v>
      </c>
      <c r="Z112" s="47">
        <f>(Z109/CB108)*100</f>
        <v>42.30769230769231</v>
      </c>
      <c r="AA112" s="47">
        <f>(AA109/CC108)*100</f>
        <v>0</v>
      </c>
      <c r="AB112" s="47">
        <f>(AB109/CC108)*100</f>
        <v>8.307692307692308</v>
      </c>
      <c r="AC112" s="47">
        <f>(AC109/CC108)*100</f>
        <v>24.26923076923077</v>
      </c>
      <c r="AD112" s="47">
        <f>(AD109/CC108)*100</f>
        <v>18.500000000000004</v>
      </c>
      <c r="AE112" s="47">
        <f>(AE109/CC108)*100</f>
        <v>48.65384615384615</v>
      </c>
      <c r="AF112" s="47">
        <f>(AF109/CD108)*100</f>
        <v>22.384615384615387</v>
      </c>
      <c r="AG112" s="47">
        <f>(AG109/CD108)*100</f>
        <v>53.15384615384615</v>
      </c>
      <c r="AH112" s="47">
        <f>(AH109/CD108)*100</f>
        <v>24.307692307692307</v>
      </c>
      <c r="AP112" t="s">
        <v>55</v>
      </c>
      <c r="AQ112">
        <f>AQ108*7</f>
        <v>182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 gridLines="1"/>
  <pageMargins left="0.15748031496062992" right="0.15748031496062992" top="0.15748031496062992" bottom="0.15748031496062992" header="0.15748031496062992" footer="0.15748031496062992"/>
  <pageSetup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cp:lastPrinted>2009-05-22T13:33:49Z</cp:lastPrinted>
  <dcterms:created xsi:type="dcterms:W3CDTF">2001-04-20T19:03:27Z</dcterms:created>
  <dcterms:modified xsi:type="dcterms:W3CDTF">2010-08-30T04:40:43Z</dcterms:modified>
  <cp:category/>
  <cp:version/>
  <cp:contentType/>
  <cp:contentStatus/>
</cp:coreProperties>
</file>